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<sst xmlns="http://schemas.openxmlformats.org/spreadsheetml/2006/main" count="61" uniqueCount="61">
  <si>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</si>
  <si>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</si>
  <si>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</si>
  <si>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</si>
  <si>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</si>
  <si>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</si>
  <si>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</si>
  <si>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</si>
  <si>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</si>
  <si>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</si>
  <si>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</si>
  <si>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</si>
  <si>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</si>
  <si>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</si>
  <si>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</si>
  <si>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</si>
  <si>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</si>
  <si>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</si>
  <si>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</si>
  <si>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</si>
  <si>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</si>
  <si>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</si>
  <si>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</si>
  <si>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</si>
  <si>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</si>
  <si>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</si>
  <si>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</si>
  <si>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</si>
  <si>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</si>
  <si>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</si>
  <si>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</si>
  <si>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</si>
  <si>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</si>
  <si>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</si>
  <si>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</si>
  <si>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</si>
  <si>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</si>
  <si>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</si>
  <si>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</si>
  <si>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</si>
  <si>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</si>
  <si>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</si>
  <si>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</si>
  <si>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</si>
  <si>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</si>
  <si>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</si>
  <si>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</si>
  <si>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</si>
  <si>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</si>
  <si>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</si>
  <si>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</si>
  <si>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</si>
  <si>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</si>
  <si>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</si>
  <si>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</si>
  <si>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</si>
  <si>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</si>
  <si>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05 02</t>
  </si>
  <si>
    <t xml:space="preserve">                     </t>
  </si>
  <si>
    <t>Информация об исполнении за 9 месяцев 2016 года в разрезе разделов, подразделов классификации расходов</t>
  </si>
  <si>
    <t>за 9 месяцев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</si>
</sst>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C34">
      <selection activeCell="F52" sqref="F52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</row>
    <row r="2" spans="1:14" ht="12.75">
      <c r="A2" s="3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</row>
    <row r="4" spans="1:12" s="5" customFormat="1" ht="19.5" customHeight="1">
      <c r="A4" s="41" t="s">
        <v>33</v>
      </c>
      <c r="B4" s="43" t="s">
        <v>48</v>
      </c>
      <c r="C4" s="33" t="s">
        <v>60</v>
      </c>
      <c r="D4" s="34"/>
      <c r="E4" s="34"/>
      <c r="F4" s="34"/>
      <c r="G4" s="35"/>
      <c r="H4" s="33" t="s">
        <v>11</v>
      </c>
      <c r="I4" s="34"/>
      <c r="J4" s="34"/>
      <c r="K4" s="34"/>
      <c r="L4" s="35"/>
    </row>
    <row r="5" spans="1:12" s="5" customFormat="1" ht="82.5" customHeight="1" thickBot="1">
      <c r="A5" s="42"/>
      <c r="B5" s="44"/>
      <c r="C5" s="31" t="s">
        <v>17</v>
      </c>
      <c r="D5" s="32" t="s">
        <v>52</v>
      </c>
      <c r="E5" s="31" t="s">
        <v>7</v>
      </c>
      <c r="F5" s="32" t="s">
        <v>8</v>
      </c>
      <c r="G5" s="32" t="s">
        <v>40</v>
      </c>
      <c r="H5" s="31" t="s">
        <v>47</v>
      </c>
      <c r="I5" s="31" t="s">
        <v>49</v>
      </c>
      <c r="J5" s="32" t="s">
        <v>13</v>
      </c>
      <c r="K5" s="32" t="s">
        <v>50</v>
      </c>
      <c r="L5" s="32" t="s">
        <v>29</v>
      </c>
    </row>
    <row r="6" spans="1:12" s="5" customFormat="1" ht="19.5" customHeight="1">
      <c r="A6" s="6" t="s">
        <v>30</v>
      </c>
      <c r="B6" s="7">
        <v>100</v>
      </c>
      <c r="C6" s="8">
        <f>C7+C8+C9+C10+C11+C12+C14</f>
        <v>32754.9</v>
      </c>
      <c r="D6" s="12">
        <f>C6/C49</f>
        <v>0.11169117423910477</v>
      </c>
      <c r="E6" s="8">
        <f>E7+E8+E9+E10+E11+E12+E13+E14</f>
        <v>22523.799999999996</v>
      </c>
      <c r="F6" s="12">
        <f>E6/E49</f>
        <v>0.11462441138946436</v>
      </c>
      <c r="G6" s="12">
        <f>E6/C6</f>
        <v>0.6876467337711303</v>
      </c>
      <c r="H6" s="8">
        <f>H7+H8+H9+H10+H11+H12+H13+H14</f>
        <v>28516.7</v>
      </c>
      <c r="I6" s="8">
        <f>I7+I8+I9+I10+I11+I12+I13+I14</f>
        <v>21979.6</v>
      </c>
      <c r="J6" s="19">
        <f>I6/I49</f>
        <v>0.11351826783878048</v>
      </c>
      <c r="K6" s="23">
        <f>I6/H6</f>
        <v>0.7707623953683279</v>
      </c>
      <c r="L6" s="26">
        <f>E6/I6</f>
        <v>1.0247593222806601</v>
      </c>
    </row>
    <row r="7" spans="1:12" s="5" customFormat="1" ht="24.75" customHeight="1">
      <c r="A7" s="9" t="s">
        <v>55</v>
      </c>
      <c r="B7" s="10">
        <v>102</v>
      </c>
      <c r="C7" s="11">
        <v>1754</v>
      </c>
      <c r="D7" s="21">
        <f>C7/C49</f>
        <v>0.005980977490860596</v>
      </c>
      <c r="E7" s="11">
        <v>881.4</v>
      </c>
      <c r="F7" s="21">
        <f>E7/E49</f>
        <v>0.004485475639042874</v>
      </c>
      <c r="G7" s="13">
        <f>E7/C7</f>
        <v>0.5025085518814139</v>
      </c>
      <c r="H7" s="11">
        <v>1949</v>
      </c>
      <c r="I7" s="11">
        <v>1222.9</v>
      </c>
      <c r="J7" s="20">
        <f>I7/I49</f>
        <v>0.006315924299807306</v>
      </c>
      <c r="K7" s="24">
        <f aca="true" t="shared" si="0" ref="K7:K49">I7/H7</f>
        <v>0.6274499743458184</v>
      </c>
      <c r="L7" s="27">
        <f aca="true" t="shared" si="1" ref="L7:L49">E7/I7</f>
        <v>0.7207457682557854</v>
      </c>
    </row>
    <row r="8" spans="1:12" s="5" customFormat="1" ht="37.5" customHeight="1">
      <c r="A8" s="9" t="s">
        <v>43</v>
      </c>
      <c r="B8" s="10">
        <v>103</v>
      </c>
      <c r="C8" s="11">
        <v>535.3</v>
      </c>
      <c r="D8" s="21">
        <f>C8/C49</f>
        <v>0.0018253234041377862</v>
      </c>
      <c r="E8" s="11">
        <v>377.7</v>
      </c>
      <c r="F8" s="21">
        <f>E8/E49</f>
        <v>0.0019221286009377056</v>
      </c>
      <c r="G8" s="13">
        <f aca="true" t="shared" si="2" ref="G8:G49">E8/C8</f>
        <v>0.7055856529049132</v>
      </c>
      <c r="H8" s="11">
        <v>436.7</v>
      </c>
      <c r="I8" s="11">
        <v>331.8</v>
      </c>
      <c r="J8" s="20">
        <f>I8/I49</f>
        <v>0.0017136508976008376</v>
      </c>
      <c r="K8" s="24">
        <f t="shared" si="0"/>
        <v>0.7597893290588505</v>
      </c>
      <c r="L8" s="27">
        <f t="shared" si="1"/>
        <v>1.1383363471971066</v>
      </c>
    </row>
    <row r="9" spans="1:12" s="5" customFormat="1" ht="49.5" customHeight="1">
      <c r="A9" s="9" t="s">
        <v>14</v>
      </c>
      <c r="B9" s="10">
        <v>104</v>
      </c>
      <c r="C9" s="11">
        <v>21856</v>
      </c>
      <c r="D9" s="21">
        <f>C9/C49</f>
        <v>0.07452693502864834</v>
      </c>
      <c r="E9" s="11">
        <v>16426.6</v>
      </c>
      <c r="F9" s="21">
        <f>E9/E49</f>
        <v>0.08359554587281788</v>
      </c>
      <c r="G9" s="13">
        <f t="shared" si="2"/>
        <v>0.7515830893118594</v>
      </c>
      <c r="H9" s="11">
        <v>19985.3</v>
      </c>
      <c r="I9" s="11">
        <v>16028.7</v>
      </c>
      <c r="J9" s="20">
        <f>I9/I49</f>
        <v>0.08278359295471532</v>
      </c>
      <c r="K9" s="24">
        <f t="shared" si="0"/>
        <v>0.8020244879986791</v>
      </c>
      <c r="L9" s="27">
        <f t="shared" si="1"/>
        <v>1.02482422155259</v>
      </c>
    </row>
    <row r="10" spans="1:12" s="5" customFormat="1" ht="19.5" customHeight="1">
      <c r="A10" s="9" t="s">
        <v>45</v>
      </c>
      <c r="B10" s="10">
        <v>105</v>
      </c>
      <c r="C10" s="11">
        <v>26.9</v>
      </c>
      <c r="D10" s="21">
        <f>C10/C49</f>
        <v>9.172650769905932E-05</v>
      </c>
      <c r="E10" s="11">
        <v>0</v>
      </c>
      <c r="F10" s="21">
        <f>E10/E49</f>
        <v>0</v>
      </c>
      <c r="G10" s="13">
        <f t="shared" si="2"/>
        <v>0</v>
      </c>
      <c r="H10" s="11">
        <v>4.2</v>
      </c>
      <c r="I10" s="11">
        <v>0</v>
      </c>
      <c r="J10" s="20">
        <f>I10/I49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4225.6</v>
      </c>
      <c r="D11" s="21">
        <f>C11/C49</f>
        <v>0.01440890449565595</v>
      </c>
      <c r="E11" s="11">
        <v>3381.8</v>
      </c>
      <c r="F11" s="21">
        <f>E11/E49</f>
        <v>0.017210099292166093</v>
      </c>
      <c r="G11" s="13">
        <f t="shared" si="2"/>
        <v>0.8003123816736084</v>
      </c>
      <c r="H11" s="11">
        <v>3816.6</v>
      </c>
      <c r="I11" s="11">
        <v>3209.1</v>
      </c>
      <c r="J11" s="20">
        <f>I11/I49</f>
        <v>0.016574072017754213</v>
      </c>
      <c r="K11" s="24">
        <f t="shared" si="0"/>
        <v>0.8408269140072315</v>
      </c>
      <c r="L11" s="27">
        <f t="shared" si="1"/>
        <v>1.0538157115702222</v>
      </c>
    </row>
    <row r="12" spans="1:12" s="5" customFormat="1" ht="19.5" customHeight="1">
      <c r="A12" s="9" t="s">
        <v>2</v>
      </c>
      <c r="B12" s="10">
        <v>107</v>
      </c>
      <c r="C12" s="11">
        <v>158.7</v>
      </c>
      <c r="D12" s="21">
        <f>C12/C49</f>
        <v>0.0005411522963509559</v>
      </c>
      <c r="E12" s="11">
        <v>158.7</v>
      </c>
      <c r="F12" s="21">
        <f>E12/E49</f>
        <v>0.0008076298887180669</v>
      </c>
      <c r="G12" s="13">
        <f t="shared" si="2"/>
        <v>1</v>
      </c>
      <c r="H12" s="11">
        <v>0</v>
      </c>
      <c r="I12" s="11">
        <v>0</v>
      </c>
      <c r="J12" s="20">
        <f>I12/I49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/>
      <c r="D13" s="21">
        <f>C13/C49</f>
        <v>0</v>
      </c>
      <c r="E13" s="11">
        <v>0</v>
      </c>
      <c r="F13" s="21">
        <f>E13/E49</f>
        <v>0</v>
      </c>
      <c r="G13" s="13" t="e">
        <f t="shared" si="2"/>
        <v>#DIV/0!</v>
      </c>
      <c r="H13" s="11">
        <v>93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4198.4</v>
      </c>
      <c r="D14" s="21">
        <f>C14/C49</f>
        <v>0.014316155015752067</v>
      </c>
      <c r="E14" s="11">
        <v>1297.6</v>
      </c>
      <c r="F14" s="21">
        <f>E14/E49</f>
        <v>0.006603532095781749</v>
      </c>
      <c r="G14" s="13">
        <f t="shared" si="2"/>
        <v>0.3090701219512195</v>
      </c>
      <c r="H14" s="11">
        <v>2231.9</v>
      </c>
      <c r="I14" s="11">
        <v>1187.1</v>
      </c>
      <c r="J14" s="20">
        <f>I14/I49</f>
        <v>0.006131027668902815</v>
      </c>
      <c r="K14" s="24">
        <f t="shared" si="0"/>
        <v>0.5318786683991218</v>
      </c>
      <c r="L14" s="27">
        <f t="shared" si="1"/>
        <v>1.09308398618482</v>
      </c>
    </row>
    <row r="15" spans="1:12" s="5" customFormat="1" ht="19.5" customHeight="1">
      <c r="A15" s="6" t="s">
        <v>25</v>
      </c>
      <c r="B15" s="7">
        <v>200</v>
      </c>
      <c r="C15" s="8">
        <v>989</v>
      </c>
      <c r="D15" s="12">
        <f>C15/C49</f>
        <v>0.003372398368563928</v>
      </c>
      <c r="E15" s="8">
        <f>E16</f>
        <v>594.3</v>
      </c>
      <c r="F15" s="12">
        <f>E15/E49</f>
        <v>0.0030244136286398686</v>
      </c>
      <c r="G15" s="30">
        <f t="shared" si="2"/>
        <v>0.6009100101112234</v>
      </c>
      <c r="H15" s="8">
        <v>1043.1</v>
      </c>
      <c r="I15" s="8">
        <f>I16</f>
        <v>718.8</v>
      </c>
      <c r="J15" s="19">
        <f>I15/I49</f>
        <v>0.0037123938070991016</v>
      </c>
      <c r="K15" s="23">
        <f t="shared" si="0"/>
        <v>0.6890997986770204</v>
      </c>
      <c r="L15" s="28">
        <f t="shared" si="1"/>
        <v>0.8267946577629383</v>
      </c>
    </row>
    <row r="16" spans="1:12" s="5" customFormat="1" ht="19.5" customHeight="1">
      <c r="A16" s="9" t="s">
        <v>39</v>
      </c>
      <c r="B16" s="10">
        <v>203</v>
      </c>
      <c r="C16" s="11">
        <v>989</v>
      </c>
      <c r="D16" s="21">
        <f>C16/C49</f>
        <v>0.003372398368563928</v>
      </c>
      <c r="E16" s="11">
        <v>594.3</v>
      </c>
      <c r="F16" s="21">
        <f>E16/E49</f>
        <v>0.0030244136286398686</v>
      </c>
      <c r="G16" s="13">
        <f t="shared" si="2"/>
        <v>0.6009100101112234</v>
      </c>
      <c r="H16" s="11">
        <v>1043.1</v>
      </c>
      <c r="I16" s="11">
        <v>718.8</v>
      </c>
      <c r="J16" s="20">
        <f>I16/I49</f>
        <v>0.0037123938070991016</v>
      </c>
      <c r="K16" s="24">
        <f t="shared" si="0"/>
        <v>0.6890997986770204</v>
      </c>
      <c r="L16" s="27">
        <f t="shared" si="1"/>
        <v>0.8267946577629383</v>
      </c>
    </row>
    <row r="17" spans="1:12" s="5" customFormat="1" ht="24.75" customHeight="1">
      <c r="A17" s="6" t="s">
        <v>32</v>
      </c>
      <c r="B17" s="7">
        <v>300</v>
      </c>
      <c r="C17" s="8">
        <v>831.7</v>
      </c>
      <c r="D17" s="12">
        <f>C17/C49</f>
        <v>0.0028360199425021427</v>
      </c>
      <c r="E17" s="8">
        <f>E18</f>
        <v>620.1</v>
      </c>
      <c r="F17" s="12">
        <f>E17/E49</f>
        <v>0.0031557107372027307</v>
      </c>
      <c r="G17" s="30">
        <f t="shared" si="2"/>
        <v>0.7455813394252735</v>
      </c>
      <c r="H17" s="8">
        <f>H18</f>
        <v>842.9</v>
      </c>
      <c r="I17" s="8">
        <f>I18</f>
        <v>732.8</v>
      </c>
      <c r="J17" s="19">
        <f>I17/I49</f>
        <v>0.0037846997521455506</v>
      </c>
      <c r="K17" s="23">
        <f t="shared" si="0"/>
        <v>0.8693795230750978</v>
      </c>
      <c r="L17" s="28">
        <f t="shared" si="1"/>
        <v>0.8462063318777293</v>
      </c>
    </row>
    <row r="18" spans="1:12" s="5" customFormat="1" ht="37.5" customHeight="1">
      <c r="A18" s="9" t="s">
        <v>6</v>
      </c>
      <c r="B18" s="10">
        <v>309</v>
      </c>
      <c r="C18" s="11">
        <v>831.7</v>
      </c>
      <c r="D18" s="21">
        <f>C18/C49</f>
        <v>0.0028360199425021427</v>
      </c>
      <c r="E18" s="11">
        <v>620.1</v>
      </c>
      <c r="F18" s="21">
        <f>E18/E49</f>
        <v>0.0031557107372027307</v>
      </c>
      <c r="G18" s="13">
        <f t="shared" si="2"/>
        <v>0.7455813394252735</v>
      </c>
      <c r="H18" s="11">
        <v>842.9</v>
      </c>
      <c r="I18" s="11">
        <v>732.8</v>
      </c>
      <c r="J18" s="20">
        <f>I18/I49</f>
        <v>0.0037846997521455506</v>
      </c>
      <c r="K18" s="24">
        <f t="shared" si="0"/>
        <v>0.8693795230750978</v>
      </c>
      <c r="L18" s="27">
        <f t="shared" si="1"/>
        <v>0.8462063318777293</v>
      </c>
    </row>
    <row r="19" spans="1:12" s="5" customFormat="1" ht="19.5" customHeight="1">
      <c r="A19" s="6" t="s">
        <v>44</v>
      </c>
      <c r="B19" s="7">
        <v>400</v>
      </c>
      <c r="C19" s="8">
        <f>C20+C21+C22+C23</f>
        <v>12923.2</v>
      </c>
      <c r="D19" s="12">
        <f>C19/C49</f>
        <v>0.04406691465786184</v>
      </c>
      <c r="E19" s="8">
        <f>E20+E21+E22+E23</f>
        <v>4435.6</v>
      </c>
      <c r="F19" s="12">
        <f>E19/E49</f>
        <v>0.02257292460238096</v>
      </c>
      <c r="G19" s="30">
        <f t="shared" si="2"/>
        <v>0.343227683545871</v>
      </c>
      <c r="H19" s="8">
        <v>16534</v>
      </c>
      <c r="I19" s="8">
        <v>650</v>
      </c>
      <c r="J19" s="19">
        <f>I19/I49</f>
        <v>0.0033570617342994105</v>
      </c>
      <c r="K19" s="23">
        <f t="shared" si="0"/>
        <v>0.03931293093020443</v>
      </c>
      <c r="L19" s="28">
        <f t="shared" si="1"/>
        <v>6.824000000000001</v>
      </c>
    </row>
    <row r="20" spans="1:12" s="5" customFormat="1" ht="19.5" customHeight="1">
      <c r="A20" s="9" t="s">
        <v>31</v>
      </c>
      <c r="B20" s="10">
        <v>405</v>
      </c>
      <c r="C20" s="11">
        <v>802.4</v>
      </c>
      <c r="D20" s="21">
        <f>C20/C49</f>
        <v>0.002736109657164505</v>
      </c>
      <c r="E20" s="11">
        <v>581.5</v>
      </c>
      <c r="F20" s="21">
        <f>E20/E49</f>
        <v>0.0029592739778799997</v>
      </c>
      <c r="G20" s="13">
        <f t="shared" si="2"/>
        <v>0.7247008973080757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2084.4</v>
      </c>
      <c r="D21" s="21">
        <f>C21/C49</f>
        <v>0.007107610879104805</v>
      </c>
      <c r="E21" s="11">
        <v>400</v>
      </c>
      <c r="F21" s="21">
        <f>E21/E49</f>
        <v>0.0020356140862459156</v>
      </c>
      <c r="G21" s="13">
        <f t="shared" si="2"/>
        <v>0.19190174630589138</v>
      </c>
      <c r="H21" s="11">
        <v>300</v>
      </c>
      <c r="I21" s="11">
        <v>300</v>
      </c>
      <c r="J21" s="20">
        <f>I21/I49</f>
        <v>0.0015494131081381895</v>
      </c>
      <c r="K21" s="24">
        <f t="shared" si="0"/>
        <v>1</v>
      </c>
      <c r="L21" s="27">
        <f t="shared" si="1"/>
        <v>1.3333333333333333</v>
      </c>
    </row>
    <row r="22" spans="1:12" s="5" customFormat="1" ht="19.5" customHeight="1">
      <c r="A22" s="9" t="s">
        <v>10</v>
      </c>
      <c r="B22" s="10">
        <v>409</v>
      </c>
      <c r="C22" s="11">
        <v>9989.4</v>
      </c>
      <c r="D22" s="21">
        <f>C22/C49</f>
        <v>0.03406292847617037</v>
      </c>
      <c r="E22" s="11">
        <v>3454.1</v>
      </c>
      <c r="F22" s="21">
        <f>E22/E49</f>
        <v>0.01757803653825504</v>
      </c>
      <c r="G22" s="13">
        <f t="shared" si="2"/>
        <v>0.34577652311450136</v>
      </c>
      <c r="H22" s="11">
        <v>16134</v>
      </c>
      <c r="I22" s="11">
        <v>250</v>
      </c>
      <c r="J22" s="20">
        <f>I22/I49</f>
        <v>0.0012911775901151578</v>
      </c>
      <c r="K22" s="24">
        <f t="shared" si="0"/>
        <v>0.015495227469939258</v>
      </c>
      <c r="L22" s="27">
        <f t="shared" si="1"/>
        <v>13.8164</v>
      </c>
    </row>
    <row r="23" spans="1:12" s="5" customFormat="1" ht="19.5" customHeight="1">
      <c r="A23" s="9" t="s">
        <v>26</v>
      </c>
      <c r="B23" s="10">
        <v>412</v>
      </c>
      <c r="C23" s="11">
        <v>47</v>
      </c>
      <c r="D23" s="21">
        <f>C23/C49</f>
        <v>0.00016026564542214825</v>
      </c>
      <c r="E23" s="11">
        <v>0</v>
      </c>
      <c r="F23" s="21">
        <f>E23/E49</f>
        <v>0</v>
      </c>
      <c r="G23" s="13">
        <f t="shared" si="2"/>
        <v>0</v>
      </c>
      <c r="H23" s="11">
        <v>100</v>
      </c>
      <c r="I23" s="11">
        <v>100</v>
      </c>
      <c r="J23" s="20">
        <f>I23/I49</f>
        <v>0.0005164710360460632</v>
      </c>
      <c r="K23" s="24">
        <f t="shared" si="0"/>
        <v>1</v>
      </c>
      <c r="L23" s="27">
        <f t="shared" si="1"/>
        <v>0</v>
      </c>
    </row>
    <row r="24" spans="1:12" s="5" customFormat="1" ht="19.5" customHeight="1">
      <c r="A24" s="6" t="s">
        <v>20</v>
      </c>
      <c r="B24" s="7">
        <v>500</v>
      </c>
      <c r="C24" s="8">
        <f>C25+C26+C27</f>
        <v>2285.7</v>
      </c>
      <c r="D24" s="12">
        <f>C24/C49</f>
        <v>0.007794025228540515</v>
      </c>
      <c r="E24" s="8">
        <f>E25+E26+E27</f>
        <v>567.1</v>
      </c>
      <c r="F24" s="12">
        <f>E24/E49</f>
        <v>0.002885991870775147</v>
      </c>
      <c r="G24" s="30">
        <f t="shared" si="2"/>
        <v>0.24810780067375424</v>
      </c>
      <c r="H24" s="8">
        <f>H25+H26+H27</f>
        <v>1697.6</v>
      </c>
      <c r="I24" s="8">
        <f>I25+I26+I27</f>
        <v>487.9</v>
      </c>
      <c r="J24" s="19">
        <f>I24/I49</f>
        <v>0.002519862184868742</v>
      </c>
      <c r="K24" s="23">
        <f t="shared" si="0"/>
        <v>0.2874057492931197</v>
      </c>
      <c r="L24" s="28">
        <f t="shared" si="1"/>
        <v>1.1623283459725355</v>
      </c>
    </row>
    <row r="25" spans="1:12" s="5" customFormat="1" ht="19.5" customHeight="1">
      <c r="A25" s="9" t="s">
        <v>3</v>
      </c>
      <c r="B25" s="10">
        <v>501</v>
      </c>
      <c r="C25" s="11">
        <v>1274.3</v>
      </c>
      <c r="D25" s="21">
        <f>C25/C49</f>
        <v>0.004345244935349862</v>
      </c>
      <c r="E25" s="11">
        <v>0</v>
      </c>
      <c r="F25" s="21">
        <f>E25/E49</f>
        <v>0</v>
      </c>
      <c r="G25" s="13">
        <f t="shared" si="2"/>
        <v>0</v>
      </c>
      <c r="H25" s="11">
        <v>750</v>
      </c>
      <c r="I25" s="11">
        <v>0</v>
      </c>
      <c r="J25" s="20">
        <f>I25/I49</f>
        <v>0</v>
      </c>
      <c r="K25" s="24">
        <f t="shared" si="0"/>
        <v>0</v>
      </c>
      <c r="L25" s="27" t="e">
        <f t="shared" si="1"/>
        <v>#DIV/0!</v>
      </c>
    </row>
    <row r="26" spans="1:12" s="5" customFormat="1" ht="19.5" customHeight="1">
      <c r="A26" s="9" t="s">
        <v>56</v>
      </c>
      <c r="B26" s="10" t="s">
        <v>57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I26/I49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1011.4</v>
      </c>
      <c r="D27" s="21">
        <f>C27/C49</f>
        <v>0.003448780293190654</v>
      </c>
      <c r="E27" s="11">
        <v>567.1</v>
      </c>
      <c r="F27" s="21">
        <f>E27/E49</f>
        <v>0.002885991870775147</v>
      </c>
      <c r="G27" s="13">
        <f t="shared" si="2"/>
        <v>0.5607079296025311</v>
      </c>
      <c r="H27" s="11">
        <v>947.6</v>
      </c>
      <c r="I27" s="11">
        <v>487.9</v>
      </c>
      <c r="J27" s="20">
        <f>I27/I49</f>
        <v>0.002519862184868742</v>
      </c>
      <c r="K27" s="24">
        <f t="shared" si="0"/>
        <v>0.514879696074293</v>
      </c>
      <c r="L27" s="27">
        <f t="shared" si="1"/>
        <v>1.1623283459725355</v>
      </c>
    </row>
    <row r="28" spans="1:12" s="5" customFormat="1" ht="19.5" customHeight="1">
      <c r="A28" s="6" t="s">
        <v>34</v>
      </c>
      <c r="B28" s="7">
        <v>700</v>
      </c>
      <c r="C28" s="8">
        <f>C29+C30+C31+C32</f>
        <v>202362.8</v>
      </c>
      <c r="D28" s="12">
        <f>C28/C49</f>
        <v>0.6900383989666616</v>
      </c>
      <c r="E28" s="8">
        <f>E29+E30+E31+E32</f>
        <v>141945.2</v>
      </c>
      <c r="F28" s="12">
        <f>E28/E49</f>
        <v>0.7223641214874844</v>
      </c>
      <c r="G28" s="30">
        <f t="shared" si="2"/>
        <v>0.7014391973228282</v>
      </c>
      <c r="H28" s="8">
        <f>H29+H30+H31+H32</f>
        <v>193948.5</v>
      </c>
      <c r="I28" s="8">
        <f>I29+I30+I31+I32</f>
        <v>140999.99999999997</v>
      </c>
      <c r="J28" s="19">
        <f>I28/I49</f>
        <v>0.7282241608249489</v>
      </c>
      <c r="K28" s="23">
        <f t="shared" si="0"/>
        <v>0.7269971152135746</v>
      </c>
      <c r="L28" s="28">
        <f t="shared" si="1"/>
        <v>1.006703546099291</v>
      </c>
    </row>
    <row r="29" spans="1:12" s="5" customFormat="1" ht="19.5" customHeight="1">
      <c r="A29" s="9" t="s">
        <v>4</v>
      </c>
      <c r="B29" s="10">
        <v>701</v>
      </c>
      <c r="C29" s="11">
        <v>62819.2</v>
      </c>
      <c r="D29" s="21">
        <f>C29/C49</f>
        <v>0.21420765176389392</v>
      </c>
      <c r="E29" s="11">
        <v>41128.3</v>
      </c>
      <c r="F29" s="21">
        <f>E29/E49</f>
        <v>0.20930336705836972</v>
      </c>
      <c r="G29" s="13">
        <f t="shared" si="2"/>
        <v>0.6547090698385207</v>
      </c>
      <c r="H29" s="11">
        <v>58224.8</v>
      </c>
      <c r="I29" s="11">
        <v>43257.8</v>
      </c>
      <c r="J29" s="20">
        <f>I29/I49</f>
        <v>0.22341400783073392</v>
      </c>
      <c r="K29" s="24">
        <f t="shared" si="0"/>
        <v>0.7429445871862161</v>
      </c>
      <c r="L29" s="27">
        <f t="shared" si="1"/>
        <v>0.9507718839145772</v>
      </c>
    </row>
    <row r="30" spans="1:12" s="5" customFormat="1" ht="19.5" customHeight="1">
      <c r="A30" s="9" t="s">
        <v>38</v>
      </c>
      <c r="B30" s="10">
        <v>702</v>
      </c>
      <c r="C30" s="11">
        <v>131549.1</v>
      </c>
      <c r="D30" s="21">
        <f>C30/C49</f>
        <v>0.4485702428979303</v>
      </c>
      <c r="E30" s="11">
        <v>94353.9</v>
      </c>
      <c r="F30" s="21">
        <f>E30/E49</f>
        <v>0.48017031983059616</v>
      </c>
      <c r="G30" s="13">
        <f t="shared" si="2"/>
        <v>0.7172523415211506</v>
      </c>
      <c r="H30" s="11">
        <v>128455.4</v>
      </c>
      <c r="I30" s="11">
        <v>91677</v>
      </c>
      <c r="J30" s="20">
        <f>I30/I49</f>
        <v>0.4734851517159493</v>
      </c>
      <c r="K30" s="24">
        <f t="shared" si="0"/>
        <v>0.7136873965594285</v>
      </c>
      <c r="L30" s="27">
        <f t="shared" si="1"/>
        <v>1.0291992539022874</v>
      </c>
    </row>
    <row r="31" spans="1:12" s="5" customFormat="1" ht="19.5" customHeight="1">
      <c r="A31" s="9" t="s">
        <v>24</v>
      </c>
      <c r="B31" s="10">
        <v>707</v>
      </c>
      <c r="C31" s="11">
        <v>500</v>
      </c>
      <c r="D31" s="21">
        <f>C31/C49</f>
        <v>0.0017049536747037047</v>
      </c>
      <c r="E31" s="11">
        <v>250</v>
      </c>
      <c r="F31" s="21">
        <f>E31/E49</f>
        <v>0.0012722588039036972</v>
      </c>
      <c r="G31" s="13">
        <f t="shared" si="2"/>
        <v>0.5</v>
      </c>
      <c r="H31" s="11">
        <v>500</v>
      </c>
      <c r="I31" s="11">
        <v>348.4</v>
      </c>
      <c r="J31" s="20">
        <f>I31/I49</f>
        <v>0.0017993850895844838</v>
      </c>
      <c r="K31" s="24">
        <f t="shared" si="0"/>
        <v>0.6968</v>
      </c>
      <c r="L31" s="27">
        <f t="shared" si="1"/>
        <v>0.7175660160734788</v>
      </c>
    </row>
    <row r="32" spans="1:12" s="5" customFormat="1" ht="19.5" customHeight="1">
      <c r="A32" s="9" t="s">
        <v>51</v>
      </c>
      <c r="B32" s="10">
        <v>709</v>
      </c>
      <c r="C32" s="11">
        <v>7494.5</v>
      </c>
      <c r="D32" s="21">
        <f>C32/C49</f>
        <v>0.02555555063013383</v>
      </c>
      <c r="E32" s="11">
        <v>6213</v>
      </c>
      <c r="F32" s="21">
        <f>E32/E49</f>
        <v>0.031618175794614685</v>
      </c>
      <c r="G32" s="13">
        <f t="shared" si="2"/>
        <v>0.8290079391553806</v>
      </c>
      <c r="H32" s="11">
        <v>6768.3</v>
      </c>
      <c r="I32" s="11">
        <v>5716.8</v>
      </c>
      <c r="J32" s="20">
        <f>I32/I49</f>
        <v>0.02952561618868134</v>
      </c>
      <c r="K32" s="24">
        <f t="shared" si="0"/>
        <v>0.8446434111963123</v>
      </c>
      <c r="L32" s="27">
        <f t="shared" si="1"/>
        <v>1.0867968094038623</v>
      </c>
    </row>
    <row r="33" spans="1:12" s="5" customFormat="1" ht="19.5" customHeight="1">
      <c r="A33" s="6" t="s">
        <v>18</v>
      </c>
      <c r="B33" s="7">
        <v>800</v>
      </c>
      <c r="C33" s="8">
        <f>C34+C35</f>
        <v>36191.200000000004</v>
      </c>
      <c r="D33" s="12">
        <f>C33/C49</f>
        <v>0.12340863886387346</v>
      </c>
      <c r="E33" s="8">
        <f>E34+E35</f>
        <v>22930.2</v>
      </c>
      <c r="F33" s="12">
        <f>E33/E49</f>
        <v>0.11669259530109023</v>
      </c>
      <c r="G33" s="30">
        <f t="shared" si="2"/>
        <v>0.6335849598797497</v>
      </c>
      <c r="H33" s="8">
        <f>H34+H35</f>
        <v>40611</v>
      </c>
      <c r="I33" s="8">
        <f>I34+I35</f>
        <v>25384.5</v>
      </c>
      <c r="J33" s="19">
        <f>I33/I49</f>
        <v>0.13110359014511289</v>
      </c>
      <c r="K33" s="23">
        <f t="shared" si="0"/>
        <v>0.6250646376597474</v>
      </c>
      <c r="L33" s="28">
        <f t="shared" si="1"/>
        <v>0.9033150150682503</v>
      </c>
    </row>
    <row r="34" spans="1:12" s="5" customFormat="1" ht="19.5" customHeight="1">
      <c r="A34" s="9" t="s">
        <v>22</v>
      </c>
      <c r="B34" s="10">
        <v>801</v>
      </c>
      <c r="C34" s="11">
        <v>34864.8</v>
      </c>
      <c r="D34" s="21">
        <f>C34/C49</f>
        <v>0.11888573775561946</v>
      </c>
      <c r="E34" s="11">
        <v>21860.7</v>
      </c>
      <c r="F34" s="21">
        <f>E34/E49</f>
        <v>0.11124987213799022</v>
      </c>
      <c r="G34" s="13">
        <f t="shared" si="2"/>
        <v>0.6270134921181248</v>
      </c>
      <c r="H34" s="11">
        <v>39190.1</v>
      </c>
      <c r="I34" s="11">
        <v>24301.7</v>
      </c>
      <c r="J34" s="20">
        <f>I34/I49</f>
        <v>0.12551124176680614</v>
      </c>
      <c r="K34" s="24">
        <f t="shared" si="0"/>
        <v>0.6200979328963182</v>
      </c>
      <c r="L34" s="27">
        <f t="shared" si="1"/>
        <v>0.8995543521646634</v>
      </c>
    </row>
    <row r="35" spans="1:12" s="5" customFormat="1" ht="19.5" customHeight="1">
      <c r="A35" s="9" t="s">
        <v>35</v>
      </c>
      <c r="B35" s="10">
        <v>804</v>
      </c>
      <c r="C35" s="11">
        <v>1326.4</v>
      </c>
      <c r="D35" s="21">
        <f>C35/C49</f>
        <v>0.004522901108253988</v>
      </c>
      <c r="E35" s="11">
        <v>1069.5</v>
      </c>
      <c r="F35" s="21">
        <f>E35/E49</f>
        <v>0.005442723163100016</v>
      </c>
      <c r="G35" s="13">
        <f t="shared" si="2"/>
        <v>0.8063178528347406</v>
      </c>
      <c r="H35" s="11">
        <v>1420.9</v>
      </c>
      <c r="I35" s="11">
        <v>1082.8</v>
      </c>
      <c r="J35" s="20">
        <f>I35/I49</f>
        <v>0.005592348378306772</v>
      </c>
      <c r="K35" s="24">
        <f t="shared" si="0"/>
        <v>0.762052220423675</v>
      </c>
      <c r="L35" s="27">
        <f t="shared" si="1"/>
        <v>0.9877170299224234</v>
      </c>
    </row>
    <row r="36" spans="1:12" s="5" customFormat="1" ht="19.5" customHeight="1">
      <c r="A36" s="6" t="s">
        <v>54</v>
      </c>
      <c r="B36" s="7">
        <v>1000</v>
      </c>
      <c r="C36" s="8">
        <f>C37+C38+C39</f>
        <v>4285.6</v>
      </c>
      <c r="D36" s="12">
        <f>C36/C49</f>
        <v>0.014613498936620395</v>
      </c>
      <c r="E36" s="8">
        <f>E37+E38+E39</f>
        <v>2478.3</v>
      </c>
      <c r="F36" s="12">
        <f>E36/E49</f>
        <v>0.012612155974858132</v>
      </c>
      <c r="G36" s="30">
        <f t="shared" si="2"/>
        <v>0.5782854209445585</v>
      </c>
      <c r="H36" s="8">
        <f>H37+H38+H39</f>
        <v>4821.9</v>
      </c>
      <c r="I36" s="8">
        <f>I37+I38+I39</f>
        <v>2262.4</v>
      </c>
      <c r="J36" s="19">
        <f>I36/I49</f>
        <v>0.011684640719506133</v>
      </c>
      <c r="K36" s="23">
        <f t="shared" si="0"/>
        <v>0.46919264190464344</v>
      </c>
      <c r="L36" s="28">
        <f t="shared" si="1"/>
        <v>1.0954296322489392</v>
      </c>
    </row>
    <row r="37" spans="1:12" s="5" customFormat="1" ht="19.5" customHeight="1">
      <c r="A37" s="9" t="s">
        <v>36</v>
      </c>
      <c r="B37" s="10">
        <v>1001</v>
      </c>
      <c r="C37" s="11">
        <v>300</v>
      </c>
      <c r="D37" s="21">
        <f>C37/C49</f>
        <v>0.0010229722048222228</v>
      </c>
      <c r="E37" s="11">
        <v>164.5</v>
      </c>
      <c r="F37" s="21">
        <f>E37/E49</f>
        <v>0.0008371462929686327</v>
      </c>
      <c r="G37" s="13">
        <f t="shared" si="2"/>
        <v>0.5483333333333333</v>
      </c>
      <c r="H37" s="11">
        <v>300</v>
      </c>
      <c r="I37" s="11">
        <v>0</v>
      </c>
      <c r="J37" s="20">
        <f>I37/I49</f>
        <v>0</v>
      </c>
      <c r="K37" s="24">
        <f t="shared" si="0"/>
        <v>0</v>
      </c>
      <c r="L37" s="27" t="e">
        <f t="shared" si="1"/>
        <v>#DIV/0!</v>
      </c>
    </row>
    <row r="38" spans="1:12" s="5" customFormat="1" ht="19.5" customHeight="1">
      <c r="A38" s="9" t="s">
        <v>12</v>
      </c>
      <c r="B38" s="10">
        <v>1003</v>
      </c>
      <c r="C38" s="11">
        <v>2974.8</v>
      </c>
      <c r="D38" s="21">
        <f>C38/C49</f>
        <v>0.010143792383017162</v>
      </c>
      <c r="E38" s="11">
        <v>1707.3</v>
      </c>
      <c r="F38" s="21">
        <f>E38/E49</f>
        <v>0.008688509823619128</v>
      </c>
      <c r="G38" s="13">
        <f t="shared" si="2"/>
        <v>0.5739209358612343</v>
      </c>
      <c r="H38" s="11">
        <v>3671.4</v>
      </c>
      <c r="I38" s="11">
        <v>1732.7</v>
      </c>
      <c r="J38" s="20">
        <f>I38/I49</f>
        <v>0.008948893641570137</v>
      </c>
      <c r="K38" s="24">
        <f t="shared" si="0"/>
        <v>0.4719453069673694</v>
      </c>
      <c r="L38" s="27">
        <f t="shared" si="1"/>
        <v>0.9853407975991227</v>
      </c>
    </row>
    <row r="39" spans="1:12" s="5" customFormat="1" ht="19.5" customHeight="1">
      <c r="A39" s="9" t="s">
        <v>21</v>
      </c>
      <c r="B39" s="10">
        <v>1004</v>
      </c>
      <c r="C39" s="11">
        <v>1010.8</v>
      </c>
      <c r="D39" s="21">
        <f>C39/C49</f>
        <v>0.003446734348781009</v>
      </c>
      <c r="E39" s="11">
        <v>606.5</v>
      </c>
      <c r="F39" s="21">
        <f>E39/E49</f>
        <v>0.003086499858270369</v>
      </c>
      <c r="G39" s="13">
        <f t="shared" si="2"/>
        <v>0.600019786307875</v>
      </c>
      <c r="H39" s="11">
        <v>850.5</v>
      </c>
      <c r="I39" s="11">
        <v>529.7</v>
      </c>
      <c r="J39" s="20">
        <f>I39/I49</f>
        <v>0.002735747077935997</v>
      </c>
      <c r="K39" s="24">
        <f t="shared" si="0"/>
        <v>0.6228101116990007</v>
      </c>
      <c r="L39" s="27">
        <f t="shared" si="1"/>
        <v>1.1449877289031527</v>
      </c>
    </row>
    <row r="40" spans="1:12" s="5" customFormat="1" ht="19.5" customHeight="1">
      <c r="A40" s="6" t="s">
        <v>53</v>
      </c>
      <c r="B40" s="7">
        <v>1100</v>
      </c>
      <c r="C40" s="8">
        <v>235</v>
      </c>
      <c r="D40" s="12">
        <f>C40/C49</f>
        <v>0.0008013282271107413</v>
      </c>
      <c r="E40" s="8">
        <f>E41</f>
        <v>235</v>
      </c>
      <c r="F40" s="12">
        <f>E40/E49</f>
        <v>0.0011959232756694753</v>
      </c>
      <c r="G40" s="30">
        <f t="shared" si="2"/>
        <v>1</v>
      </c>
      <c r="H40" s="8">
        <f>H41</f>
        <v>271</v>
      </c>
      <c r="I40" s="8">
        <f>I41</f>
        <v>271</v>
      </c>
      <c r="J40" s="19">
        <f>I40/I49</f>
        <v>0.0013996365076848311</v>
      </c>
      <c r="K40" s="23">
        <f t="shared" si="0"/>
        <v>1</v>
      </c>
      <c r="L40" s="28">
        <f t="shared" si="1"/>
        <v>0.8671586715867159</v>
      </c>
    </row>
    <row r="41" spans="1:12" s="5" customFormat="1" ht="19.5" customHeight="1">
      <c r="A41" s="9" t="s">
        <v>23</v>
      </c>
      <c r="B41" s="10">
        <v>1105</v>
      </c>
      <c r="C41" s="11">
        <v>235</v>
      </c>
      <c r="D41" s="21">
        <f>C41/C49</f>
        <v>0.0008013282271107413</v>
      </c>
      <c r="E41" s="11">
        <v>235</v>
      </c>
      <c r="F41" s="21"/>
      <c r="G41" s="13">
        <f t="shared" si="2"/>
        <v>1</v>
      </c>
      <c r="H41" s="11">
        <v>271</v>
      </c>
      <c r="I41" s="11">
        <v>271</v>
      </c>
      <c r="J41" s="20">
        <f>I41/I49</f>
        <v>0.0013996365076848311</v>
      </c>
      <c r="K41" s="24">
        <f t="shared" si="0"/>
        <v>1</v>
      </c>
      <c r="L41" s="27">
        <f t="shared" si="1"/>
        <v>0.8671586715867159</v>
      </c>
    </row>
    <row r="42" spans="1:12" s="5" customFormat="1" ht="19.5" customHeight="1">
      <c r="A42" s="6" t="s">
        <v>5</v>
      </c>
      <c r="B42" s="7">
        <v>1200</v>
      </c>
      <c r="C42" s="8">
        <f>C43</f>
        <v>329.3</v>
      </c>
      <c r="D42" s="12">
        <f>C42/C49</f>
        <v>0.00112288249015986</v>
      </c>
      <c r="E42" s="8">
        <f>E43</f>
        <v>171.3</v>
      </c>
      <c r="F42" s="12">
        <f>E42/E49</f>
        <v>0.0008717517324348134</v>
      </c>
      <c r="G42" s="30">
        <f t="shared" si="2"/>
        <v>0.5201943516550258</v>
      </c>
      <c r="H42" s="8">
        <v>171.3</v>
      </c>
      <c r="I42" s="8">
        <f>I43</f>
        <v>118.3</v>
      </c>
      <c r="J42" s="19">
        <f>I42/I49</f>
        <v>0.0006109852356424927</v>
      </c>
      <c r="K42" s="23">
        <f t="shared" si="0"/>
        <v>0.6906012842965557</v>
      </c>
      <c r="L42" s="28">
        <f t="shared" si="1"/>
        <v>1.448013524936602</v>
      </c>
    </row>
    <row r="43" spans="1:12" s="5" customFormat="1" ht="19.5" customHeight="1">
      <c r="A43" s="9" t="s">
        <v>27</v>
      </c>
      <c r="B43" s="10">
        <v>1202</v>
      </c>
      <c r="C43" s="11">
        <v>329.3</v>
      </c>
      <c r="D43" s="21">
        <f>C43/C49</f>
        <v>0.00112288249015986</v>
      </c>
      <c r="E43" s="11">
        <v>171.3</v>
      </c>
      <c r="F43" s="21">
        <f>E43/E49</f>
        <v>0.0008717517324348134</v>
      </c>
      <c r="G43" s="13">
        <f t="shared" si="2"/>
        <v>0.5201943516550258</v>
      </c>
      <c r="H43" s="11">
        <v>171.3</v>
      </c>
      <c r="I43" s="11">
        <v>118.3</v>
      </c>
      <c r="J43" s="20">
        <f>I43/I49</f>
        <v>0.0006109852356424927</v>
      </c>
      <c r="K43" s="24">
        <f t="shared" si="0"/>
        <v>0.6906012842965557</v>
      </c>
      <c r="L43" s="27">
        <f t="shared" si="1"/>
        <v>1.448013524936602</v>
      </c>
    </row>
    <row r="44" spans="1:12" s="5" customFormat="1" ht="24.75" customHeight="1">
      <c r="A44" s="6" t="s">
        <v>0</v>
      </c>
      <c r="B44" s="7">
        <v>1300</v>
      </c>
      <c r="C44" s="8">
        <f>C45</f>
        <v>74.7</v>
      </c>
      <c r="D44" s="12">
        <f>C44/C49</f>
        <v>0.00025472007900073353</v>
      </c>
      <c r="E44" s="8">
        <f>E45</f>
        <v>0</v>
      </c>
      <c r="F44" s="12">
        <f>E44/E49</f>
        <v>0</v>
      </c>
      <c r="G44" s="30">
        <f t="shared" si="2"/>
        <v>0</v>
      </c>
      <c r="H44" s="8">
        <v>124.4</v>
      </c>
      <c r="I44" s="8">
        <f>I45</f>
        <v>16.4</v>
      </c>
      <c r="J44" s="19">
        <f>I44/I49</f>
        <v>8.470124991155434E-05</v>
      </c>
      <c r="K44" s="23">
        <f t="shared" si="0"/>
        <v>0.13183279742765272</v>
      </c>
      <c r="L44" s="28">
        <f t="shared" si="1"/>
        <v>0</v>
      </c>
    </row>
    <row r="45" spans="1:12" s="5" customFormat="1" ht="24.75" customHeight="1">
      <c r="A45" s="9" t="s">
        <v>37</v>
      </c>
      <c r="B45" s="10">
        <v>1301</v>
      </c>
      <c r="C45" s="11">
        <v>74.7</v>
      </c>
      <c r="D45" s="21">
        <f>C45/C49</f>
        <v>0.00025472007900073353</v>
      </c>
      <c r="E45" s="11"/>
      <c r="F45" s="21">
        <f>E45/E49</f>
        <v>0</v>
      </c>
      <c r="G45" s="13">
        <f t="shared" si="2"/>
        <v>0</v>
      </c>
      <c r="H45" s="11">
        <v>124.4</v>
      </c>
      <c r="I45" s="11">
        <v>16.4</v>
      </c>
      <c r="J45" s="20">
        <f>I45/I49</f>
        <v>8.470124991155434E-05</v>
      </c>
      <c r="K45" s="24">
        <f t="shared" si="0"/>
        <v>0.13183279742765272</v>
      </c>
      <c r="L45" s="27">
        <f t="shared" si="1"/>
        <v>0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30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293263.1</v>
      </c>
      <c r="D49" s="14">
        <f>C49/C49</f>
        <v>1</v>
      </c>
      <c r="E49" s="16">
        <f>E6+E15+E17+E19+E24+E28+E33+E36+E40+E42+E44+E46</f>
        <v>196500.9</v>
      </c>
      <c r="F49" s="14">
        <f>E49/E49</f>
        <v>1</v>
      </c>
      <c r="G49" s="15">
        <f t="shared" si="2"/>
        <v>0.6700498630751704</v>
      </c>
      <c r="H49" s="16">
        <f>H6+H15+H17+H19+H24+H28+H33+H36+H40+H42+H44+H46</f>
        <v>288582.4</v>
      </c>
      <c r="I49" s="16">
        <f>I6+I15+I17+I19+I24+I28+I33+I36+I40+I42+I44+I46</f>
        <v>193621.69999999995</v>
      </c>
      <c r="J49" s="22">
        <f>I49/I49</f>
        <v>1</v>
      </c>
      <c r="K49" s="25">
        <f t="shared" si="0"/>
        <v>0.6709407780931891</v>
      </c>
      <c r="L49" s="29">
        <f t="shared" si="1"/>
        <v>1.0148702340698386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Чумаева</cp:lastModifiedBy>
  <cp:lastPrinted>2016-10-18T10:40:13Z</cp:lastPrinted>
  <dcterms:created xsi:type="dcterms:W3CDTF">2016-07-20T11:57:00Z</dcterms:created>
  <dcterms:modified xsi:type="dcterms:W3CDTF">2016-10-18T10:40:23Z</dcterms:modified>
  <cp:category/>
  <cp:version/>
  <cp:contentType/>
  <cp:contentStatus/>
</cp:coreProperties>
</file>